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Process Benchmarks" sheetId="2" state="visible" r:id="rId4"/>
    <sheet name="Process Steps Input" sheetId="3" state="visible" r:id="rId5"/>
    <sheet name="Cycle Time Analysis" sheetId="4" state="visible" r:id="rId6"/>
    <sheet name="Summary Dashboard" sheetId="5" state="visible" r:id="rId7"/>
  </sheets>
  <definedNames>
    <definedName function="false" hidden="false" localSheetId="3" name="_xlnm.Print_Area" vbProcedure="false">'Cycle Time Analysis'!$A$1:$H$18</definedName>
    <definedName function="false" hidden="false" localSheetId="1" name="_xlnm.Print_Area" vbProcedure="false">'Process Benchmarks'!$A$1:$C$14</definedName>
    <definedName function="false" hidden="false" localSheetId="2" name="_xlnm.Print_Area" vbProcedure="false">'Process Steps Input'!$A$1:$F$28</definedName>
    <definedName function="false" hidden="false" localSheetId="0" name="_xlnm.Print_Area" vbProcedure="false">'Start Here'!$A$1:$F$30</definedName>
    <definedName function="false" hidden="false" localSheetId="4" name="_xlnm.Print_Area" vbProcedure="false">'Summary Dashboard'!$A$1:$F$34</definedName>
    <definedName function="false" hidden="false" name="ProcessList" vbProcedure="false">'Process Benchmarks'!$A$5:$A$12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<sst xmlns="http://schemas.openxmlformats.org/spreadsheetml/2006/main" count="120" uniqueCount="86">
  <si>
    <t xml:space="preserve">Process Cycle Time Model</t>
  </si>
  <si>
    <t xml:space="preserve">A sample operations analytics tool from Simonton Strategic Solutions</t>
  </si>
  <si>
    <t xml:space="preserve">What this model does</t>
  </si>
  <si>
    <t xml:space="preserve">This tool breaks any process down into its individual steps and separates the time that</t>
  </si>
  <si>
    <t xml:space="preserve">actually adds value from the time spent waiting, queued, or sitting in someone's inbox.</t>
  </si>
  <si>
    <t xml:space="preserve">Map out your steps, and the model calculates total lead time, flags the slowest steps</t>
  </si>
  <si>
    <t xml:space="preserve">automatically, and compares your process efficiency against a benchmark.</t>
  </si>
  <si>
    <t xml:space="preserve">How to use it</t>
  </si>
  <si>
    <t xml:space="preserve">1.</t>
  </si>
  <si>
    <t xml:space="preserve">Go to "Process Steps Input" and list out every step in your process, in order, with the value-add time and wait/queue time for each.</t>
  </si>
  <si>
    <t xml:space="preserve">2.</t>
  </si>
  <si>
    <t xml:space="preserve">Select each step's Process Name from the dropdown so it groups correctly.</t>
  </si>
  <si>
    <t xml:space="preserve">3.</t>
  </si>
  <si>
    <t xml:space="preserve">Check "Cycle Time Analysis" to see each step's share of total time and whether it's flagged as a bottleneck.</t>
  </si>
  <si>
    <t xml:space="preserve">4.</t>
  </si>
  <si>
    <t xml:space="preserve">Review "Summary Dashboard" for process-level efficiency vs. benchmark and a chart showing exactly where the time goes.</t>
  </si>
  <si>
    <t xml:space="preserve">Legend</t>
  </si>
  <si>
    <t xml:space="preserve">Blue text</t>
  </si>
  <si>
    <t xml:space="preserve">Cells you edit (your inputs)</t>
  </si>
  <si>
    <t xml:space="preserve">Black text</t>
  </si>
  <si>
    <t xml:space="preserve">Formulas -- calculated automatically, do not edit</t>
  </si>
  <si>
    <t xml:space="preserve">Yellow fill</t>
  </si>
  <si>
    <t xml:space="preserve">Key assumptions you can adjust</t>
  </si>
  <si>
    <t xml:space="preserve">Note: the process benchmarks in this template are illustrative starting points, not</t>
  </si>
  <si>
    <t xml:space="preserve">verified industry data. Swap in your own figures or ask us to build a benchmark set for your process.</t>
  </si>
  <si>
    <t xml:space="preserve">Want a version of this built around your business?</t>
  </si>
  <si>
    <t xml:space="preserve">This sample uses illustrative data. Simonton Strategic Solutions maps and measures your real processes, so you can see exactly where time and money are getting stuck, not just guess at it.</t>
  </si>
  <si>
    <t xml:space="preserve">Simonton Strategic Solutions  |  Louisville, KY  |  [your email]  |  [your website]</t>
  </si>
  <si>
    <t xml:space="preserve">Process Benchmarks</t>
  </si>
  <si>
    <t xml:space="preserve">Reference table used by the Summary Dashboard tab. Illustrative benchmarks -- replace with your own data.</t>
  </si>
  <si>
    <t xml:space="preserve">Process Type</t>
  </si>
  <si>
    <t xml:space="preserve">Target Cycle Efficiency %</t>
  </si>
  <si>
    <t xml:space="preserve">Industry Standard Lead Time (Hrs)</t>
  </si>
  <si>
    <t xml:space="preserve">Client Onboarding</t>
  </si>
  <si>
    <t xml:space="preserve">Order Fulfillment</t>
  </si>
  <si>
    <t xml:space="preserve">Invoice Processing / AR</t>
  </si>
  <si>
    <t xml:space="preserve">Hiring &amp; Onboarding (Internal)</t>
  </si>
  <si>
    <t xml:space="preserve">Service Request Resolution</t>
  </si>
  <si>
    <t xml:space="preserve">Procurement / Purchasing</t>
  </si>
  <si>
    <t xml:space="preserve">Quality Review / Inspection</t>
  </si>
  <si>
    <t xml:space="preserve">Project Kickoff</t>
  </si>
  <si>
    <t xml:space="preserve">Source: illustrative planning assumptions provided by Simonton Strategic Solutions for template purposes, not sourced from a third-party industry study. Replace with your own data before using for real decisions.</t>
  </si>
  <si>
    <t xml:space="preserve">Process Steps Input</t>
  </si>
  <si>
    <t xml:space="preserve">List every step in order. Blue cells are yours to edit. Select Process Name from the dropdown.</t>
  </si>
  <si>
    <t xml:space="preserve">Process Name</t>
  </si>
  <si>
    <t xml:space="preserve">Step #</t>
  </si>
  <si>
    <t xml:space="preserve">Step Name</t>
  </si>
  <si>
    <t xml:space="preserve">Value-Add Time (Hrs)</t>
  </si>
  <si>
    <t xml:space="preserve">Wait/Queue Time (Hrs)</t>
  </si>
  <si>
    <t xml:space="preserve">Owner / Department</t>
  </si>
  <si>
    <t xml:space="preserve">Send welcome packet &amp; contract</t>
  </si>
  <si>
    <t xml:space="preserve">Sales</t>
  </si>
  <si>
    <t xml:space="preserve">Collect signed contract &amp; payment info</t>
  </si>
  <si>
    <t xml:space="preserve">Internal account setup</t>
  </si>
  <si>
    <t xml:space="preserve">Operations</t>
  </si>
  <si>
    <t xml:space="preserve">Schedule kickoff call</t>
  </si>
  <si>
    <t xml:space="preserve">Client Services</t>
  </si>
  <si>
    <t xml:space="preserve">Hold kickoff call</t>
  </si>
  <si>
    <t xml:space="preserve">Provision systems/tool access</t>
  </si>
  <si>
    <t xml:space="preserve">Send welcome deliverable/report</t>
  </si>
  <si>
    <t xml:space="preserve">Schedule 30-day check-in</t>
  </si>
  <si>
    <t xml:space="preserve">Draft invoice</t>
  </si>
  <si>
    <t xml:space="preserve">Finance</t>
  </si>
  <si>
    <t xml:space="preserve">Internal review &amp; approval</t>
  </si>
  <si>
    <t xml:space="preserve">Send invoice to client</t>
  </si>
  <si>
    <t xml:space="preserve">Await client review &amp; approval</t>
  </si>
  <si>
    <t xml:space="preserve">Client</t>
  </si>
  <si>
    <t xml:space="preserve">Process payment</t>
  </si>
  <si>
    <t xml:space="preserve">Reconcile &amp; close</t>
  </si>
  <si>
    <t xml:space="preserve">Tip: this table is set up as an Excel Table ("ProcessSteps"). You can build your own PivotTable from it any time via Insert &gt; PivotTable.</t>
  </si>
  <si>
    <t xml:space="preserve">Cycle Time Analysis</t>
  </si>
  <si>
    <t xml:space="preserve">Calculated automatically from Process Steps Input. Nothing on this tab needs to be edited.</t>
  </si>
  <si>
    <t xml:space="preserve">Total Step Time (Hrs)</t>
  </si>
  <si>
    <t xml:space="preserve">% of Process Total Time</t>
  </si>
  <si>
    <t xml:space="preserve">Status</t>
  </si>
  <si>
    <t xml:space="preserve">Summary Dashboard</t>
  </si>
  <si>
    <t xml:space="preserve">Process-level efficiency vs. benchmark, and a step-by-step view of where time goes.</t>
  </si>
  <si>
    <t xml:space="preserve">Steps Mapped</t>
  </si>
  <si>
    <t xml:space="preserve">Total Value-Add Time (Hrs)</t>
  </si>
  <si>
    <t xml:space="preserve">Total Wait Time (Hrs)</t>
  </si>
  <si>
    <t xml:space="preserve">Overall Cycle Efficiency %</t>
  </si>
  <si>
    <t xml:space="preserve">Bottleneck Steps Flagged</t>
  </si>
  <si>
    <t xml:space="preserve">Efficiency by Process</t>
  </si>
  <si>
    <t xml:space="preserve">Total Lead Time (Hrs)</t>
  </si>
  <si>
    <t xml:space="preserve">Process Efficiency %</t>
  </si>
  <si>
    <t xml:space="preserve">Target Efficiency %</t>
  </si>
</sst>
</file>

<file path=xl/styles.xml><?xml version="1.0" encoding="utf-8"?>
<styleSheet xmlns="http://schemas.openxmlformats.org/spreadsheetml/2006/main">
  <numFmts count="5">
    <numFmt numFmtId="164" formatCode="General"/>
    <numFmt numFmtId="165" formatCode="0.0%"/>
    <numFmt numFmtId="166" formatCode="0"/>
    <numFmt numFmtId="167" formatCode="0.00"/>
    <numFmt numFmtId="168" formatCode="0.0"/>
  </numFmts>
  <fonts count="23">
    <font>
      <sz val="11"/>
      <color theme="1"/>
      <name val="Calibri"/>
      <family val="2"/>
      <charset val="1"/>
    </font>
    <font>
      <sz val="10"/>
      <name val="Arial"/>
      <family val="0"/>
    </font>
    <font>
      <sz val="10"/>
      <name val="Arial"/>
      <family val="0"/>
    </font>
    <font>
      <sz val="10"/>
      <name val="Arial"/>
      <family val="0"/>
    </font>
    <font>
      <b val="true"/>
      <sz val="20"/>
      <color rgb="FF1F3355"/>
      <name val="Arial"/>
      <family val="0"/>
      <charset val="1"/>
    </font>
    <font>
      <i val="true"/>
      <sz val="11"/>
      <color rgb="FF5C6B73"/>
      <name val="Arial"/>
      <family val="0"/>
      <charset val="1"/>
    </font>
    <font>
      <b val="true"/>
      <sz val="12"/>
      <color rgb="FF1F3355"/>
      <name val="Arial"/>
      <family val="0"/>
      <charset val="1"/>
    </font>
    <font>
      <sz val="10"/>
      <color rgb="FF000000"/>
      <name val="Arial"/>
      <family val="0"/>
      <charset val="1"/>
    </font>
    <font>
      <b val="true"/>
      <sz val="10"/>
      <color rgb="FF2E7D7B"/>
      <name val="Arial"/>
      <family val="0"/>
      <charset val="1"/>
    </font>
    <font>
      <b val="true"/>
      <sz val="10"/>
      <color rgb="FF1F4E9C"/>
      <name val="Arial"/>
      <family val="0"/>
      <charset val="1"/>
    </font>
    <font>
      <b val="true"/>
      <sz val="10"/>
      <color rgb="FF000000"/>
      <name val="Arial"/>
      <family val="0"/>
      <charset val="1"/>
    </font>
    <font>
      <i val="true"/>
      <sz val="9"/>
      <color rgb="FF5C6B73"/>
      <name val="Arial"/>
      <family val="0"/>
      <charset val="1"/>
    </font>
    <font>
      <b val="true"/>
      <sz val="12"/>
      <color rgb="FFFFFFFF"/>
      <name val="Arial"/>
      <family val="0"/>
      <charset val="1"/>
    </font>
    <font>
      <b val="true"/>
      <sz val="16"/>
      <color rgb="FFFFFFFF"/>
      <name val="Arial"/>
      <family val="0"/>
      <charset val="1"/>
    </font>
    <font>
      <b val="true"/>
      <sz val="10"/>
      <color rgb="FFFFFFFF"/>
      <name val="Arial"/>
      <family val="0"/>
      <charset val="1"/>
    </font>
    <font>
      <sz val="10"/>
      <color rgb="FF1F4E9C"/>
      <name val="Arial"/>
      <family val="0"/>
      <charset val="1"/>
    </font>
    <font>
      <i val="true"/>
      <sz val="8"/>
      <color rgb="FF5C6B73"/>
      <name val="Arial"/>
      <family val="0"/>
      <charset val="1"/>
    </font>
    <font>
      <b val="true"/>
      <sz val="9"/>
      <color rgb="FFFFFFFF"/>
      <name val="Arial"/>
      <family val="0"/>
      <charset val="1"/>
    </font>
    <font>
      <b val="true"/>
      <sz val="14"/>
      <color rgb="FF2E7D7B"/>
      <name val="Arial"/>
      <family val="0"/>
      <charset val="1"/>
    </font>
    <font>
      <b val="true"/>
      <sz val="9"/>
      <color rgb="FF2E7D7B"/>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DCEEED"/>
        <bgColor rgb="FFF2F2F2"/>
      </patternFill>
    </fill>
    <fill>
      <patternFill patternType="solid">
        <fgColor rgb="FFFFF6BF"/>
        <bgColor rgb="FFFFFF99"/>
      </patternFill>
    </fill>
    <fill>
      <patternFill patternType="solid">
        <fgColor rgb="FF1F3355"/>
        <bgColor rgb="FF333300"/>
      </patternFill>
    </fill>
    <fill>
      <patternFill patternType="solid">
        <fgColor rgb="FF5C6B73"/>
        <bgColor rgb="FF2E7D7B"/>
      </patternFill>
    </fill>
    <fill>
      <patternFill patternType="solid">
        <fgColor rgb="FFF2F2F2"/>
        <bgColor rgb="FFF9F9F9"/>
      </patternFill>
    </fill>
  </fills>
  <borders count="2">
    <border diagonalUp="false" diagonalDown="false">
      <left/>
      <right/>
      <top/>
      <bottom/>
      <diagonal/>
    </border>
    <border diagonalUp="false" diagonalDown="false">
      <left style="thin">
        <color rgb="FFD0D5D9"/>
      </left>
      <right style="thin">
        <color rgb="FFD0D5D9"/>
      </right>
      <top style="thin">
        <color rgb="FFD0D5D9"/>
      </top>
      <bottom style="thin">
        <color rgb="FFD0D5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true" applyAlignment="true" applyProtection="false">
      <alignment horizontal="general" vertical="center" textRotation="0" wrapText="false" indent="1"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false" indent="0" shrinkToFit="false"/>
      <protection locked="true" hidden="false"/>
    </xf>
    <xf numFmtId="165" fontId="15" fillId="3" borderId="1" xfId="0" applyFont="true" applyBorder="true" applyAlignment="true" applyProtection="false">
      <alignment horizontal="center" vertical="center" textRotation="0" wrapText="false" indent="0" shrinkToFit="false"/>
      <protection locked="true" hidden="false"/>
    </xf>
    <xf numFmtId="166" fontId="15" fillId="3" borderId="1"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left" vertical="center" textRotation="0" wrapText="false" indent="0" shrinkToFit="false"/>
      <protection locked="true" hidden="false"/>
    </xf>
    <xf numFmtId="166" fontId="15" fillId="0" borderId="1" xfId="0" applyFont="true" applyBorder="true" applyAlignment="true" applyProtection="false">
      <alignment horizontal="center" vertical="center" textRotation="0" wrapText="false" indent="0" shrinkToFit="false"/>
      <protection locked="true" hidden="false"/>
    </xf>
    <xf numFmtId="167" fontId="15" fillId="0" borderId="1" xfId="0" applyFont="true" applyBorder="true" applyAlignment="true" applyProtection="false">
      <alignment horizontal="center" vertical="center"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7" fontId="15" fillId="0" borderId="1" xfId="0" applyFont="true" applyBorder="true" applyAlignment="false" applyProtection="false">
      <alignment horizontal="general" vertical="bottom" textRotation="0" wrapText="false" indent="0" shrinkToFit="false"/>
      <protection locked="true" hidden="false"/>
    </xf>
    <xf numFmtId="164" fontId="17" fillId="5"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6" fontId="18" fillId="6" borderId="1" xfId="0" applyFont="true" applyBorder="true" applyAlignment="true" applyProtection="false">
      <alignment horizontal="center" vertical="center" textRotation="0" wrapText="false" indent="0" shrinkToFit="false"/>
      <protection locked="true" hidden="false"/>
    </xf>
    <xf numFmtId="168" fontId="18" fillId="6" borderId="1" xfId="0" applyFont="true" applyBorder="true" applyAlignment="true" applyProtection="false">
      <alignment horizontal="center" vertical="center" textRotation="0" wrapText="false" indent="0" shrinkToFit="false"/>
      <protection locked="true" hidden="false"/>
    </xf>
    <xf numFmtId="165" fontId="18" fillId="6" borderId="1" xfId="0" applyFont="true" applyBorder="true" applyAlignment="true" applyProtection="false">
      <alignment horizontal="center" vertical="center" textRotation="0" wrapText="false" indent="0" shrinkToFit="false"/>
      <protection locked="true" hidden="false"/>
    </xf>
    <xf numFmtId="168" fontId="0" fillId="0" borderId="1" xfId="0" applyFont="false" applyBorder="true" applyAlignment="true" applyProtection="false">
      <alignment horizontal="center" vertical="center" textRotation="0" wrapText="false" indent="0" shrinkToFit="false"/>
      <protection locked="true" hidden="false"/>
    </xf>
    <xf numFmtId="165"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5C6B73"/>
          <bgColor rgb="FF000000"/>
        </patternFill>
      </fill>
    </dxf>
    <dxf>
      <fill>
        <patternFill patternType="solid">
          <bgColor rgb="FF000000"/>
        </patternFill>
      </fill>
    </dxf>
    <dxf>
      <fill>
        <patternFill patternType="solid">
          <fgColor rgb="FF1F4E9C"/>
          <bgColor rgb="FF000000"/>
        </patternFill>
      </fill>
    </dxf>
    <dxf>
      <fill>
        <patternFill patternType="solid">
          <fgColor rgb="FFFFFFFF"/>
          <bgColor rgb="FF000000"/>
        </patternFill>
      </fill>
    </dxf>
    <dxf>
      <font>
        <b val="1"/>
        <color rgb="FFB0504A"/>
      </font>
      <fill>
        <patternFill>
          <bgColor rgb="FFF5E1DF"/>
        </patternFill>
      </fill>
    </dxf>
    <dxf>
      <font>
        <b val="1"/>
        <color rgb="FF8A6D00"/>
      </font>
      <fill>
        <patternFill>
          <bgColor rgb="FFFFF6BF"/>
        </patternFill>
      </fill>
    </dxf>
    <dxf>
      <font>
        <b val="1"/>
        <color rgb="FF1F5C4B"/>
      </font>
      <fill>
        <patternFill>
          <bgColor rgb="FFDCEEE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D00"/>
      <rgbColor rgb="FF800080"/>
      <rgbColor rgb="FF008080"/>
      <rgbColor rgb="FFD9D9D9"/>
      <rgbColor rgb="FF878787"/>
      <rgbColor rgb="FF9999FF"/>
      <rgbColor rgb="FFB0504A"/>
      <rgbColor rgb="FFFFF6BF"/>
      <rgbColor rgb="FFDCEEED"/>
      <rgbColor rgb="FF660066"/>
      <rgbColor rgb="FFFF8080"/>
      <rgbColor rgb="FF0066CC"/>
      <rgbColor rgb="FFD0D5D9"/>
      <rgbColor rgb="FF000080"/>
      <rgbColor rgb="FFFF00FF"/>
      <rgbColor rgb="FFFFFF00"/>
      <rgbColor rgb="FF00FFFF"/>
      <rgbColor rgb="FF800080"/>
      <rgbColor rgb="FF800000"/>
      <rgbColor rgb="FF008080"/>
      <rgbColor rgb="FF0000FF"/>
      <rgbColor rgb="FF00CCFF"/>
      <rgbColor rgb="FFF2F2F2"/>
      <rgbColor rgb="FFF9F9F9"/>
      <rgbColor rgb="FFFFFF99"/>
      <rgbColor rgb="FF99CCFF"/>
      <rgbColor rgb="FFFF99CC"/>
      <rgbColor rgb="FFCC99FF"/>
      <rgbColor rgb="FFF5E1DF"/>
      <rgbColor rgb="FF3366FF"/>
      <rgbColor rgb="FF33CCCC"/>
      <rgbColor rgb="FF99CC00"/>
      <rgbColor rgb="FFFFCC00"/>
      <rgbColor rgb="FFFF9900"/>
      <rgbColor rgb="FFFF6600"/>
      <rgbColor rgb="FF5C6B73"/>
      <rgbColor rgb="FF969696"/>
      <rgbColor rgb="FF1F5C4B"/>
      <rgbColor rgb="FF2E7D7B"/>
      <rgbColor rgb="FF003300"/>
      <rgbColor rgb="FF333300"/>
      <rgbColor rgb="FF993300"/>
      <rgbColor rgb="FF993366"/>
      <rgbColor rgb="FF1F4E9C"/>
      <rgbColor rgb="FF1F33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Value-Add vs. Wait Time by Process Step</a:t>
            </a:r>
          </a:p>
        </c:rich>
      </c:tx>
      <c:overlay val="0"/>
      <c:spPr>
        <a:noFill/>
        <a:ln w="0">
          <a:noFill/>
        </a:ln>
      </c:spPr>
    </c:title>
    <c:autoTitleDeleted val="0"/>
    <c:plotArea>
      <c:barChart>
        <c:barDir val="col"/>
        <c:grouping val="stacked"/>
        <c:varyColors val="0"/>
        <c:ser>
          <c:idx val="0"/>
          <c:order val="0"/>
          <c:tx>
            <c:strRef>
              <c:f>'Cycle Time Analysis'!D4</c:f>
              <c:strCache>
                <c:ptCount val="1"/>
                <c:pt idx="0">
                  <c:v>Value-Add Time (Hrs)</c:v>
                </c:pt>
              </c:strCache>
            </c:strRef>
          </c:tx>
          <c:spPr>
            <a:solidFill>
              <a:srgbClr val="2e7d7b"/>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'Cycle Time Analysis'!$C$5:$C$18</c:f>
              <c:strCache>
                <c:ptCount val="14"/>
                <c:pt idx="0">
                  <c:v>Send welcome packet &amp; contract</c:v>
                </c:pt>
                <c:pt idx="1">
                  <c:v>Collect signed contract &amp; payment info</c:v>
                </c:pt>
                <c:pt idx="2">
                  <c:v>Internal account setup</c:v>
                </c:pt>
                <c:pt idx="3">
                  <c:v>Schedule kickoff call</c:v>
                </c:pt>
                <c:pt idx="4">
                  <c:v>Hold kickoff call</c:v>
                </c:pt>
                <c:pt idx="5">
                  <c:v>Provision systems/tool access</c:v>
                </c:pt>
                <c:pt idx="6">
                  <c:v>Send welcome deliverable/report</c:v>
                </c:pt>
                <c:pt idx="7">
                  <c:v>Schedule 30-day check-in</c:v>
                </c:pt>
                <c:pt idx="8">
                  <c:v>Draft invoice</c:v>
                </c:pt>
                <c:pt idx="9">
                  <c:v>Internal review &amp; approval</c:v>
                </c:pt>
                <c:pt idx="10">
                  <c:v>Send invoice to client</c:v>
                </c:pt>
                <c:pt idx="11">
                  <c:v>Await client review &amp; approval</c:v>
                </c:pt>
                <c:pt idx="12">
                  <c:v>Process payment</c:v>
                </c:pt>
                <c:pt idx="13">
                  <c:v>Reconcile &amp; close</c:v>
                </c:pt>
              </c:strCache>
            </c:strRef>
          </c:cat>
          <c:val>
            <c:numRef>
              <c:f>'Cycle Time Analysis'!$D$5:$D$18</c:f>
              <c:numCache>
                <c:formatCode>0.00</c:formatCode>
                <c:ptCount val="14"/>
                <c:pt idx="0">
                  <c:v>0.5</c:v>
                </c:pt>
                <c:pt idx="1">
                  <c:v>0.5</c:v>
                </c:pt>
                <c:pt idx="2">
                  <c:v>1</c:v>
                </c:pt>
                <c:pt idx="3">
                  <c:v>0.25</c:v>
                </c:pt>
                <c:pt idx="4">
                  <c:v>1</c:v>
                </c:pt>
                <c:pt idx="5">
                  <c:v>0.75</c:v>
                </c:pt>
                <c:pt idx="6">
                  <c:v>1</c:v>
                </c:pt>
                <c:pt idx="7">
                  <c:v>0.25</c:v>
                </c:pt>
                <c:pt idx="8">
                  <c:v>0.5</c:v>
                </c:pt>
                <c:pt idx="9">
                  <c:v>0.25</c:v>
                </c:pt>
                <c:pt idx="10">
                  <c:v>0.1</c:v>
                </c:pt>
                <c:pt idx="11">
                  <c:v>0</c:v>
                </c:pt>
                <c:pt idx="12">
                  <c:v>0.25</c:v>
                </c:pt>
                <c:pt idx="13">
                  <c:v>0.5</c:v>
                </c:pt>
              </c:numCache>
            </c:numRef>
          </c:val>
        </c:ser>
        <c:ser>
          <c:idx val="1"/>
          <c:order val="1"/>
          <c:tx>
            <c:strRef>
              <c:f>'Cycle Time Analysis'!E4</c:f>
              <c:strCache>
                <c:ptCount val="1"/>
                <c:pt idx="0">
                  <c:v>Wait/Queue Time (Hrs)</c:v>
                </c:pt>
              </c:strCache>
            </c:strRef>
          </c:tx>
          <c:spPr>
            <a:solidFill>
              <a:srgbClr val="b0504a"/>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'Cycle Time Analysis'!$C$5:$C$18</c:f>
              <c:strCache>
                <c:ptCount val="14"/>
                <c:pt idx="0">
                  <c:v>Send welcome packet &amp; contract</c:v>
                </c:pt>
                <c:pt idx="1">
                  <c:v>Collect signed contract &amp; payment info</c:v>
                </c:pt>
                <c:pt idx="2">
                  <c:v>Internal account setup</c:v>
                </c:pt>
                <c:pt idx="3">
                  <c:v>Schedule kickoff call</c:v>
                </c:pt>
                <c:pt idx="4">
                  <c:v>Hold kickoff call</c:v>
                </c:pt>
                <c:pt idx="5">
                  <c:v>Provision systems/tool access</c:v>
                </c:pt>
                <c:pt idx="6">
                  <c:v>Send welcome deliverable/report</c:v>
                </c:pt>
                <c:pt idx="7">
                  <c:v>Schedule 30-day check-in</c:v>
                </c:pt>
                <c:pt idx="8">
                  <c:v>Draft invoice</c:v>
                </c:pt>
                <c:pt idx="9">
                  <c:v>Internal review &amp; approval</c:v>
                </c:pt>
                <c:pt idx="10">
                  <c:v>Send invoice to client</c:v>
                </c:pt>
                <c:pt idx="11">
                  <c:v>Await client review &amp; approval</c:v>
                </c:pt>
                <c:pt idx="12">
                  <c:v>Process payment</c:v>
                </c:pt>
                <c:pt idx="13">
                  <c:v>Reconcile &amp; close</c:v>
                </c:pt>
              </c:strCache>
            </c:strRef>
          </c:cat>
          <c:val>
            <c:numRef>
              <c:f>'Cycle Time Analysis'!$E$5:$E$18</c:f>
              <c:numCache>
                <c:formatCode>0.00</c:formatCode>
                <c:ptCount val="14"/>
                <c:pt idx="0">
                  <c:v>4</c:v>
                </c:pt>
                <c:pt idx="1">
                  <c:v>8</c:v>
                </c:pt>
                <c:pt idx="2">
                  <c:v>2</c:v>
                </c:pt>
                <c:pt idx="3">
                  <c:v>6</c:v>
                </c:pt>
                <c:pt idx="4">
                  <c:v>0.5</c:v>
                </c:pt>
                <c:pt idx="5">
                  <c:v>3</c:v>
                </c:pt>
                <c:pt idx="6">
                  <c:v>2</c:v>
                </c:pt>
                <c:pt idx="7">
                  <c:v>1</c:v>
                </c:pt>
                <c:pt idx="8">
                  <c:v>0.5</c:v>
                </c:pt>
                <c:pt idx="9">
                  <c:v>4</c:v>
                </c:pt>
                <c:pt idx="10">
                  <c:v>0</c:v>
                </c:pt>
                <c:pt idx="11">
                  <c:v>48</c:v>
                </c:pt>
                <c:pt idx="12">
                  <c:v>2</c:v>
                </c:pt>
                <c:pt idx="13">
                  <c:v>1</c:v>
                </c:pt>
              </c:numCache>
            </c:numRef>
          </c:val>
        </c:ser>
        <c:gapWidth val="150"/>
        <c:overlap val="100"/>
        <c:axId val="75898868"/>
        <c:axId val="23427387"/>
      </c:barChart>
      <c:catAx>
        <c:axId val="7589886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427387"/>
        <c:crosses val="autoZero"/>
        <c:auto val="1"/>
        <c:lblAlgn val="ctr"/>
        <c:lblOffset val="100"/>
        <c:noMultiLvlLbl val="0"/>
      </c:catAx>
      <c:valAx>
        <c:axId val="2342738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Hours</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89886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11</xdr:row>
      <xdr:rowOff>0</xdr:rowOff>
    </xdr:from>
    <xdr:to>
      <xdr:col>9</xdr:col>
      <xdr:colOff>171720</xdr:colOff>
      <xdr:row>29</xdr:row>
      <xdr:rowOff>170640</xdr:rowOff>
    </xdr:to>
    <xdr:graphicFrame>
      <xdr:nvGraphicFramePr>
        <xdr:cNvPr id="0" name="Chart 1"/>
        <xdr:cNvGraphicFramePr/>
      </xdr:nvGraphicFramePr>
      <xdr:xfrm>
        <a:off x="0" y="2914560"/>
        <a:ext cx="935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ProcessSteps" displayName="ProcessSteps" ref="A4:F26" headerRowCount="1" totalsRowCount="0" totalsRowShown="0">
  <autoFilter ref="A4:F26"/>
  <tableColumns count="6">
    <tableColumn id="1" name="Process Name"/>
    <tableColumn id="2" name="Step #"/>
    <tableColumn id="3" name="Step Name"/>
    <tableColumn id="4" name="Value-Add Time (Hrs)"/>
    <tableColumn id="5" name="Wait/Queue Time (Hrs)"/>
    <tableColumn id="6" name="Owner / Department"/>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table" Target="../tables/table1.x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5" min="2" style="0" width="30"/>
    <col collapsed="false" customWidth="true" hidden="false" outlineLevel="0" max="6" min="6" style="0" width="3"/>
  </cols>
  <sheetData>
    <row r="2" customFormat="false" ht="24.45" hidden="false" customHeight="false" outlineLevel="0" collapsed="false">
      <c r="B2" s="1" t="s">
        <v>0</v>
      </c>
      <c r="C2" s="1"/>
      <c r="D2" s="1"/>
      <c r="E2" s="1"/>
    </row>
    <row r="3" customFormat="false" ht="15" hidden="false" customHeight="false" outlineLevel="0" collapsed="false">
      <c r="B3" s="2" t="s">
        <v>1</v>
      </c>
      <c r="C3" s="2"/>
      <c r="D3" s="2"/>
      <c r="E3" s="2"/>
    </row>
    <row r="5" customFormat="false" ht="21.75" hidden="false" customHeight="true" outlineLevel="0" collapsed="false">
      <c r="B5" s="3" t="s">
        <v>2</v>
      </c>
      <c r="C5" s="3"/>
      <c r="D5" s="3"/>
      <c r="E5" s="3"/>
    </row>
    <row r="6" customFormat="false" ht="15" hidden="false" customHeight="false" outlineLevel="0" collapsed="false">
      <c r="B6" s="4" t="s">
        <v>3</v>
      </c>
      <c r="C6" s="4"/>
      <c r="D6" s="4"/>
      <c r="E6" s="4"/>
    </row>
    <row r="7" customFormat="false" ht="15" hidden="false" customHeight="false" outlineLevel="0" collapsed="false">
      <c r="B7" s="4" t="s">
        <v>4</v>
      </c>
      <c r="C7" s="4"/>
      <c r="D7" s="4"/>
      <c r="E7" s="4"/>
    </row>
    <row r="8" customFormat="false" ht="15" hidden="false" customHeight="false" outlineLevel="0" collapsed="false">
      <c r="B8" s="4" t="s">
        <v>5</v>
      </c>
      <c r="C8" s="4"/>
      <c r="D8" s="4"/>
      <c r="E8" s="4"/>
    </row>
    <row r="9" customFormat="false" ht="15" hidden="false" customHeight="false" outlineLevel="0" collapsed="false">
      <c r="B9" s="4" t="s">
        <v>6</v>
      </c>
      <c r="C9" s="4"/>
      <c r="D9" s="4"/>
      <c r="E9" s="4"/>
    </row>
    <row r="11" customFormat="false" ht="21.75" hidden="false" customHeight="true" outlineLevel="0" collapsed="false">
      <c r="B11" s="3" t="s">
        <v>7</v>
      </c>
      <c r="C11" s="3"/>
      <c r="D11" s="3"/>
      <c r="E11" s="3"/>
    </row>
    <row r="12" customFormat="false" ht="30" hidden="false" customHeight="true" outlineLevel="0" collapsed="false">
      <c r="B12" s="5" t="s">
        <v>8</v>
      </c>
      <c r="C12" s="6" t="s">
        <v>9</v>
      </c>
      <c r="D12" s="6"/>
      <c r="E12" s="6"/>
    </row>
    <row r="13" customFormat="false" ht="30" hidden="false" customHeight="true" outlineLevel="0" collapsed="false">
      <c r="B13" s="5" t="s">
        <v>10</v>
      </c>
      <c r="C13" s="6" t="s">
        <v>11</v>
      </c>
      <c r="D13" s="6"/>
      <c r="E13" s="6"/>
    </row>
    <row r="14" customFormat="false" ht="30" hidden="false" customHeight="true" outlineLevel="0" collapsed="false">
      <c r="B14" s="5" t="s">
        <v>12</v>
      </c>
      <c r="C14" s="6" t="s">
        <v>13</v>
      </c>
      <c r="D14" s="6"/>
      <c r="E14" s="6"/>
    </row>
    <row r="15" customFormat="false" ht="30" hidden="false" customHeight="true" outlineLevel="0" collapsed="false">
      <c r="B15" s="5" t="s">
        <v>14</v>
      </c>
      <c r="C15" s="6" t="s">
        <v>15</v>
      </c>
      <c r="D15" s="6"/>
      <c r="E15" s="6"/>
    </row>
    <row r="17" customFormat="false" ht="21.75" hidden="false" customHeight="true" outlineLevel="0" collapsed="false">
      <c r="B17" s="3" t="s">
        <v>16</v>
      </c>
      <c r="C17" s="3"/>
      <c r="D17" s="3"/>
      <c r="E17" s="3"/>
    </row>
    <row r="18" customFormat="false" ht="15" hidden="false" customHeight="false" outlineLevel="0" collapsed="false">
      <c r="B18" s="7" t="s">
        <v>17</v>
      </c>
      <c r="C18" s="4" t="s">
        <v>18</v>
      </c>
      <c r="D18" s="4"/>
      <c r="E18" s="4"/>
    </row>
    <row r="19" customFormat="false" ht="15" hidden="false" customHeight="false" outlineLevel="0" collapsed="false">
      <c r="B19" s="8" t="s">
        <v>19</v>
      </c>
      <c r="C19" s="4" t="s">
        <v>20</v>
      </c>
      <c r="D19" s="4"/>
      <c r="E19" s="4"/>
    </row>
    <row r="20" customFormat="false" ht="15" hidden="false" customHeight="false" outlineLevel="0" collapsed="false">
      <c r="B20" s="9" t="s">
        <v>21</v>
      </c>
      <c r="C20" s="4" t="s">
        <v>22</v>
      </c>
      <c r="D20" s="4"/>
      <c r="E20" s="4"/>
    </row>
    <row r="23" customFormat="false" ht="15" hidden="false" customHeight="false" outlineLevel="0" collapsed="false">
      <c r="B23" s="10" t="s">
        <v>23</v>
      </c>
      <c r="C23" s="10"/>
      <c r="D23" s="10"/>
      <c r="E23" s="10"/>
    </row>
    <row r="24" customFormat="false" ht="15" hidden="false" customHeight="false" outlineLevel="0" collapsed="false">
      <c r="B24" s="10" t="s">
        <v>24</v>
      </c>
      <c r="C24" s="10"/>
      <c r="D24" s="10"/>
      <c r="E24" s="10"/>
    </row>
    <row r="27" customFormat="false" ht="24" hidden="false" customHeight="true" outlineLevel="0" collapsed="false">
      <c r="B27" s="11" t="s">
        <v>25</v>
      </c>
      <c r="C27" s="11"/>
      <c r="D27" s="11"/>
      <c r="E27" s="11"/>
    </row>
    <row r="28" customFormat="false" ht="42" hidden="false" customHeight="true" outlineLevel="0" collapsed="false">
      <c r="B28" s="6" t="s">
        <v>26</v>
      </c>
      <c r="C28" s="6"/>
      <c r="D28" s="6"/>
      <c r="E28" s="6"/>
    </row>
    <row r="29" customFormat="false" ht="15" hidden="false" customHeight="false" outlineLevel="0" collapsed="false">
      <c r="B29" s="12" t="s">
        <v>27</v>
      </c>
      <c r="C29" s="12"/>
      <c r="D29" s="12"/>
      <c r="E29" s="12"/>
    </row>
  </sheetData>
  <mergeCells count="21">
    <mergeCell ref="B2:E2"/>
    <mergeCell ref="B3:E3"/>
    <mergeCell ref="B5:E5"/>
    <mergeCell ref="B6:E6"/>
    <mergeCell ref="B7:E7"/>
    <mergeCell ref="B8:E8"/>
    <mergeCell ref="B9:E9"/>
    <mergeCell ref="B11:E11"/>
    <mergeCell ref="C12:E12"/>
    <mergeCell ref="C13:E13"/>
    <mergeCell ref="C14:E14"/>
    <mergeCell ref="C15:E15"/>
    <mergeCell ref="B17:E17"/>
    <mergeCell ref="C18:E18"/>
    <mergeCell ref="C19:E19"/>
    <mergeCell ref="C20:E20"/>
    <mergeCell ref="B23:E23"/>
    <mergeCell ref="B24:E24"/>
    <mergeCell ref="B27:E27"/>
    <mergeCell ref="B28:E28"/>
    <mergeCell ref="B29:E29"/>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24"/>
    <col collapsed="false" customWidth="true" hidden="false" outlineLevel="0" max="3" min="3" style="0" width="26"/>
    <col collapsed="false" customWidth="true" hidden="false" outlineLevel="0" max="4" min="4" style="0" width="3"/>
  </cols>
  <sheetData>
    <row r="1" customFormat="false" ht="25.5" hidden="false" customHeight="true" outlineLevel="0" collapsed="false">
      <c r="A1" s="13" t="s">
        <v>28</v>
      </c>
      <c r="B1" s="13"/>
      <c r="C1" s="13"/>
    </row>
    <row r="2" customFormat="false" ht="15.75" hidden="false" customHeight="true" outlineLevel="0" collapsed="false">
      <c r="A2" s="10" t="s">
        <v>29</v>
      </c>
      <c r="B2" s="10"/>
      <c r="C2" s="10"/>
    </row>
    <row r="4" customFormat="false" ht="30" hidden="false" customHeight="true" outlineLevel="0" collapsed="false">
      <c r="A4" s="14" t="s">
        <v>30</v>
      </c>
      <c r="B4" s="14" t="s">
        <v>31</v>
      </c>
      <c r="C4" s="14" t="s">
        <v>32</v>
      </c>
    </row>
    <row r="5" customFormat="false" ht="15" hidden="false" customHeight="false" outlineLevel="0" collapsed="false">
      <c r="A5" s="15" t="s">
        <v>33</v>
      </c>
      <c r="B5" s="16" t="n">
        <v>0.35</v>
      </c>
      <c r="C5" s="17" t="n">
        <v>40</v>
      </c>
    </row>
    <row r="6" customFormat="false" ht="15" hidden="false" customHeight="false" outlineLevel="0" collapsed="false">
      <c r="A6" s="15" t="s">
        <v>34</v>
      </c>
      <c r="B6" s="16" t="n">
        <v>0.45</v>
      </c>
      <c r="C6" s="17" t="n">
        <v>24</v>
      </c>
    </row>
    <row r="7" customFormat="false" ht="15" hidden="false" customHeight="false" outlineLevel="0" collapsed="false">
      <c r="A7" s="15" t="s">
        <v>35</v>
      </c>
      <c r="B7" s="16" t="n">
        <v>0.3</v>
      </c>
      <c r="C7" s="17" t="n">
        <v>16</v>
      </c>
    </row>
    <row r="8" customFormat="false" ht="15" hidden="false" customHeight="false" outlineLevel="0" collapsed="false">
      <c r="A8" s="15" t="s">
        <v>36</v>
      </c>
      <c r="B8" s="16" t="n">
        <v>0.25</v>
      </c>
      <c r="C8" s="17" t="n">
        <v>120</v>
      </c>
    </row>
    <row r="9" customFormat="false" ht="15" hidden="false" customHeight="false" outlineLevel="0" collapsed="false">
      <c r="A9" s="15" t="s">
        <v>37</v>
      </c>
      <c r="B9" s="16" t="n">
        <v>0.4</v>
      </c>
      <c r="C9" s="17" t="n">
        <v>20</v>
      </c>
    </row>
    <row r="10" customFormat="false" ht="15" hidden="false" customHeight="false" outlineLevel="0" collapsed="false">
      <c r="A10" s="15" t="s">
        <v>38</v>
      </c>
      <c r="B10" s="16" t="n">
        <v>0.3</v>
      </c>
      <c r="C10" s="17" t="n">
        <v>48</v>
      </c>
    </row>
    <row r="11" customFormat="false" ht="15" hidden="false" customHeight="false" outlineLevel="0" collapsed="false">
      <c r="A11" s="15" t="s">
        <v>39</v>
      </c>
      <c r="B11" s="16" t="n">
        <v>0.5</v>
      </c>
      <c r="C11" s="17" t="n">
        <v>8</v>
      </c>
    </row>
    <row r="12" customFormat="false" ht="15" hidden="false" customHeight="false" outlineLevel="0" collapsed="false">
      <c r="A12" s="15" t="s">
        <v>40</v>
      </c>
      <c r="B12" s="16" t="n">
        <v>0.35</v>
      </c>
      <c r="C12" s="17" t="n">
        <v>32</v>
      </c>
    </row>
    <row r="14" customFormat="false" ht="27.75" hidden="false" customHeight="true" outlineLevel="0" collapsed="false">
      <c r="A14" s="18" t="s">
        <v>41</v>
      </c>
      <c r="B14" s="18"/>
      <c r="C14" s="18"/>
    </row>
  </sheetData>
  <mergeCells count="3">
    <mergeCell ref="A1:C1"/>
    <mergeCell ref="A2:C2"/>
    <mergeCell ref="A14:C14"/>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8"/>
    <col collapsed="false" customWidth="true" hidden="false" outlineLevel="0" max="3" min="3" style="0" width="34"/>
    <col collapsed="false" customWidth="true" hidden="false" outlineLevel="0" max="5" min="4" style="0" width="16"/>
    <col collapsed="false" customWidth="true" hidden="false" outlineLevel="0" max="6" min="6" style="0" width="20"/>
    <col collapsed="false" customWidth="true" hidden="false" outlineLevel="0" max="7" min="7" style="0" width="3"/>
  </cols>
  <sheetData>
    <row r="1" customFormat="false" ht="25.5" hidden="false" customHeight="true" outlineLevel="0" collapsed="false">
      <c r="A1" s="13" t="s">
        <v>42</v>
      </c>
      <c r="B1" s="13"/>
      <c r="C1" s="13"/>
      <c r="D1" s="13"/>
      <c r="E1" s="13"/>
      <c r="F1" s="13"/>
    </row>
    <row r="2" customFormat="false" ht="15.75" hidden="false" customHeight="true" outlineLevel="0" collapsed="false">
      <c r="A2" s="10" t="s">
        <v>43</v>
      </c>
      <c r="B2" s="10"/>
      <c r="C2" s="10"/>
      <c r="D2" s="10"/>
      <c r="E2" s="10"/>
      <c r="F2" s="10"/>
    </row>
    <row r="4" customFormat="false" ht="30" hidden="false" customHeight="true" outlineLevel="0" collapsed="false">
      <c r="A4" s="14" t="s">
        <v>44</v>
      </c>
      <c r="B4" s="14" t="s">
        <v>45</v>
      </c>
      <c r="C4" s="14" t="s">
        <v>46</v>
      </c>
      <c r="D4" s="14" t="s">
        <v>47</v>
      </c>
      <c r="E4" s="14" t="s">
        <v>48</v>
      </c>
      <c r="F4" s="14" t="s">
        <v>49</v>
      </c>
    </row>
    <row r="5" customFormat="false" ht="15" hidden="false" customHeight="false" outlineLevel="0" collapsed="false">
      <c r="A5" s="19" t="s">
        <v>33</v>
      </c>
      <c r="B5" s="20" t="n">
        <v>1</v>
      </c>
      <c r="C5" s="19" t="s">
        <v>50</v>
      </c>
      <c r="D5" s="21" t="n">
        <v>0.5</v>
      </c>
      <c r="E5" s="21" t="n">
        <v>4</v>
      </c>
      <c r="F5" s="19" t="s">
        <v>51</v>
      </c>
    </row>
    <row r="6" customFormat="false" ht="15" hidden="false" customHeight="false" outlineLevel="0" collapsed="false">
      <c r="A6" s="19" t="s">
        <v>33</v>
      </c>
      <c r="B6" s="20" t="n">
        <v>2</v>
      </c>
      <c r="C6" s="19" t="s">
        <v>52</v>
      </c>
      <c r="D6" s="21" t="n">
        <v>0.5</v>
      </c>
      <c r="E6" s="21" t="n">
        <v>8</v>
      </c>
      <c r="F6" s="19" t="s">
        <v>51</v>
      </c>
    </row>
    <row r="7" customFormat="false" ht="15" hidden="false" customHeight="false" outlineLevel="0" collapsed="false">
      <c r="A7" s="19" t="s">
        <v>33</v>
      </c>
      <c r="B7" s="20" t="n">
        <v>3</v>
      </c>
      <c r="C7" s="19" t="s">
        <v>53</v>
      </c>
      <c r="D7" s="21" t="n">
        <v>1</v>
      </c>
      <c r="E7" s="21" t="n">
        <v>2</v>
      </c>
      <c r="F7" s="19" t="s">
        <v>54</v>
      </c>
    </row>
    <row r="8" customFormat="false" ht="15" hidden="false" customHeight="false" outlineLevel="0" collapsed="false">
      <c r="A8" s="19" t="s">
        <v>33</v>
      </c>
      <c r="B8" s="20" t="n">
        <v>4</v>
      </c>
      <c r="C8" s="19" t="s">
        <v>55</v>
      </c>
      <c r="D8" s="21" t="n">
        <v>0.25</v>
      </c>
      <c r="E8" s="21" t="n">
        <v>6</v>
      </c>
      <c r="F8" s="19" t="s">
        <v>56</v>
      </c>
    </row>
    <row r="9" customFormat="false" ht="15" hidden="false" customHeight="false" outlineLevel="0" collapsed="false">
      <c r="A9" s="19" t="s">
        <v>33</v>
      </c>
      <c r="B9" s="20" t="n">
        <v>5</v>
      </c>
      <c r="C9" s="19" t="s">
        <v>57</v>
      </c>
      <c r="D9" s="21" t="n">
        <v>1</v>
      </c>
      <c r="E9" s="21" t="n">
        <v>0.5</v>
      </c>
      <c r="F9" s="19" t="s">
        <v>56</v>
      </c>
    </row>
    <row r="10" customFormat="false" ht="15" hidden="false" customHeight="false" outlineLevel="0" collapsed="false">
      <c r="A10" s="19" t="s">
        <v>33</v>
      </c>
      <c r="B10" s="20" t="n">
        <v>6</v>
      </c>
      <c r="C10" s="19" t="s">
        <v>58</v>
      </c>
      <c r="D10" s="21" t="n">
        <v>0.75</v>
      </c>
      <c r="E10" s="21" t="n">
        <v>3</v>
      </c>
      <c r="F10" s="19" t="s">
        <v>54</v>
      </c>
    </row>
    <row r="11" customFormat="false" ht="15" hidden="false" customHeight="false" outlineLevel="0" collapsed="false">
      <c r="A11" s="19" t="s">
        <v>33</v>
      </c>
      <c r="B11" s="20" t="n">
        <v>7</v>
      </c>
      <c r="C11" s="19" t="s">
        <v>59</v>
      </c>
      <c r="D11" s="21" t="n">
        <v>1</v>
      </c>
      <c r="E11" s="21" t="n">
        <v>2</v>
      </c>
      <c r="F11" s="19" t="s">
        <v>56</v>
      </c>
    </row>
    <row r="12" customFormat="false" ht="15" hidden="false" customHeight="false" outlineLevel="0" collapsed="false">
      <c r="A12" s="19" t="s">
        <v>33</v>
      </c>
      <c r="B12" s="20" t="n">
        <v>8</v>
      </c>
      <c r="C12" s="19" t="s">
        <v>60</v>
      </c>
      <c r="D12" s="21" t="n">
        <v>0.25</v>
      </c>
      <c r="E12" s="21" t="n">
        <v>1</v>
      </c>
      <c r="F12" s="19" t="s">
        <v>56</v>
      </c>
    </row>
    <row r="13" customFormat="false" ht="15" hidden="false" customHeight="false" outlineLevel="0" collapsed="false">
      <c r="A13" s="19" t="s">
        <v>35</v>
      </c>
      <c r="B13" s="20" t="n">
        <v>1</v>
      </c>
      <c r="C13" s="19" t="s">
        <v>61</v>
      </c>
      <c r="D13" s="21" t="n">
        <v>0.5</v>
      </c>
      <c r="E13" s="21" t="n">
        <v>0.5</v>
      </c>
      <c r="F13" s="19" t="s">
        <v>62</v>
      </c>
    </row>
    <row r="14" customFormat="false" ht="15" hidden="false" customHeight="false" outlineLevel="0" collapsed="false">
      <c r="A14" s="19" t="s">
        <v>35</v>
      </c>
      <c r="B14" s="20" t="n">
        <v>2</v>
      </c>
      <c r="C14" s="19" t="s">
        <v>63</v>
      </c>
      <c r="D14" s="21" t="n">
        <v>0.25</v>
      </c>
      <c r="E14" s="21" t="n">
        <v>4</v>
      </c>
      <c r="F14" s="19" t="s">
        <v>62</v>
      </c>
    </row>
    <row r="15" customFormat="false" ht="15" hidden="false" customHeight="false" outlineLevel="0" collapsed="false">
      <c r="A15" s="19" t="s">
        <v>35</v>
      </c>
      <c r="B15" s="20" t="n">
        <v>3</v>
      </c>
      <c r="C15" s="19" t="s">
        <v>64</v>
      </c>
      <c r="D15" s="21" t="n">
        <v>0.1</v>
      </c>
      <c r="E15" s="21" t="n">
        <v>0</v>
      </c>
      <c r="F15" s="19" t="s">
        <v>62</v>
      </c>
    </row>
    <row r="16" customFormat="false" ht="15" hidden="false" customHeight="false" outlineLevel="0" collapsed="false">
      <c r="A16" s="19" t="s">
        <v>35</v>
      </c>
      <c r="B16" s="20" t="n">
        <v>4</v>
      </c>
      <c r="C16" s="19" t="s">
        <v>65</v>
      </c>
      <c r="D16" s="21" t="n">
        <v>0</v>
      </c>
      <c r="E16" s="21" t="n">
        <v>48</v>
      </c>
      <c r="F16" s="19" t="s">
        <v>66</v>
      </c>
    </row>
    <row r="17" customFormat="false" ht="15" hidden="false" customHeight="false" outlineLevel="0" collapsed="false">
      <c r="A17" s="19" t="s">
        <v>35</v>
      </c>
      <c r="B17" s="20" t="n">
        <v>5</v>
      </c>
      <c r="C17" s="19" t="s">
        <v>67</v>
      </c>
      <c r="D17" s="21" t="n">
        <v>0.25</v>
      </c>
      <c r="E17" s="21" t="n">
        <v>2</v>
      </c>
      <c r="F17" s="19" t="s">
        <v>62</v>
      </c>
    </row>
    <row r="18" customFormat="false" ht="15" hidden="false" customHeight="false" outlineLevel="0" collapsed="false">
      <c r="A18" s="19" t="s">
        <v>35</v>
      </c>
      <c r="B18" s="20" t="n">
        <v>6</v>
      </c>
      <c r="C18" s="19" t="s">
        <v>68</v>
      </c>
      <c r="D18" s="21" t="n">
        <v>0.5</v>
      </c>
      <c r="E18" s="21" t="n">
        <v>1</v>
      </c>
      <c r="F18" s="19" t="s">
        <v>62</v>
      </c>
    </row>
    <row r="19" customFormat="false" ht="15" hidden="false" customHeight="false" outlineLevel="0" collapsed="false">
      <c r="A19" s="22"/>
      <c r="B19" s="22"/>
      <c r="C19" s="22"/>
      <c r="D19" s="23"/>
      <c r="E19" s="23"/>
      <c r="F19" s="22"/>
    </row>
    <row r="20" customFormat="false" ht="15" hidden="false" customHeight="false" outlineLevel="0" collapsed="false">
      <c r="A20" s="22"/>
      <c r="B20" s="22"/>
      <c r="C20" s="22"/>
      <c r="D20" s="23"/>
      <c r="E20" s="23"/>
      <c r="F20" s="22"/>
    </row>
    <row r="21" customFormat="false" ht="15" hidden="false" customHeight="false" outlineLevel="0" collapsed="false">
      <c r="A21" s="22"/>
      <c r="B21" s="22"/>
      <c r="C21" s="22"/>
      <c r="D21" s="23"/>
      <c r="E21" s="23"/>
      <c r="F21" s="22"/>
    </row>
    <row r="22" customFormat="false" ht="15" hidden="false" customHeight="false" outlineLevel="0" collapsed="false">
      <c r="A22" s="22"/>
      <c r="B22" s="22"/>
      <c r="C22" s="22"/>
      <c r="D22" s="23"/>
      <c r="E22" s="23"/>
      <c r="F22" s="22"/>
    </row>
    <row r="23" customFormat="false" ht="15" hidden="false" customHeight="false" outlineLevel="0" collapsed="false">
      <c r="A23" s="22"/>
      <c r="B23" s="22"/>
      <c r="C23" s="22"/>
      <c r="D23" s="23"/>
      <c r="E23" s="23"/>
      <c r="F23" s="22"/>
    </row>
    <row r="24" customFormat="false" ht="15" hidden="false" customHeight="false" outlineLevel="0" collapsed="false">
      <c r="A24" s="22"/>
      <c r="B24" s="22"/>
      <c r="C24" s="22"/>
      <c r="D24" s="23"/>
      <c r="E24" s="23"/>
      <c r="F24" s="22"/>
    </row>
    <row r="25" customFormat="false" ht="15" hidden="false" customHeight="false" outlineLevel="0" collapsed="false">
      <c r="A25" s="22"/>
      <c r="B25" s="22"/>
      <c r="C25" s="22"/>
      <c r="D25" s="23"/>
      <c r="E25" s="23"/>
      <c r="F25" s="22"/>
    </row>
    <row r="26" customFormat="false" ht="15" hidden="false" customHeight="false" outlineLevel="0" collapsed="false">
      <c r="A26" s="22"/>
      <c r="B26" s="22"/>
      <c r="C26" s="22"/>
      <c r="D26" s="23"/>
      <c r="E26" s="23"/>
      <c r="F26" s="22"/>
    </row>
    <row r="28" customFormat="false" ht="15" hidden="false" customHeight="true" outlineLevel="0" collapsed="false">
      <c r="A28" s="18" t="s">
        <v>69</v>
      </c>
      <c r="B28" s="18"/>
      <c r="C28" s="18"/>
      <c r="D28" s="18"/>
      <c r="E28" s="18"/>
      <c r="F28" s="18"/>
    </row>
  </sheetData>
  <mergeCells count="3">
    <mergeCell ref="A1:F1"/>
    <mergeCell ref="A2:F2"/>
    <mergeCell ref="A28:F28"/>
  </mergeCells>
  <dataValidations count="1">
    <dataValidation allowBlank="true" error="Please select a process from the list." errorStyle="stop" errorTitle="Invalid Process" operator="between" prompt="Choose a process from the dropdown." promptTitle="Process Name" showDropDown="false" showErrorMessage="false" showInputMessage="false" sqref="A5:A26" type="list">
      <formula1>ProcessList</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8"/>
    <col collapsed="false" customWidth="true" hidden="false" outlineLevel="0" max="3" min="3" style="0" width="34"/>
    <col collapsed="false" customWidth="true" hidden="false" outlineLevel="0" max="5" min="4" style="0" width="14"/>
    <col collapsed="false" customWidth="true" hidden="false" outlineLevel="0" max="6" min="6" style="0" width="13"/>
    <col collapsed="false" customWidth="true" hidden="false" outlineLevel="0" max="7" min="7" style="0" width="15"/>
    <col collapsed="false" customWidth="true" hidden="false" outlineLevel="0" max="8" min="8" style="0" width="14"/>
  </cols>
  <sheetData>
    <row r="1" customFormat="false" ht="25.5" hidden="false" customHeight="true" outlineLevel="0" collapsed="false">
      <c r="A1" s="13" t="s">
        <v>70</v>
      </c>
      <c r="B1" s="13"/>
      <c r="C1" s="13"/>
      <c r="D1" s="13"/>
      <c r="E1" s="13"/>
      <c r="F1" s="13"/>
      <c r="G1" s="13"/>
      <c r="H1" s="13"/>
    </row>
    <row r="2" customFormat="false" ht="15.75" hidden="false" customHeight="true" outlineLevel="0" collapsed="false">
      <c r="A2" s="10" t="s">
        <v>71</v>
      </c>
      <c r="B2" s="10"/>
      <c r="C2" s="10"/>
      <c r="D2" s="10"/>
      <c r="E2" s="10"/>
      <c r="F2" s="10"/>
      <c r="G2" s="10"/>
      <c r="H2" s="10"/>
    </row>
    <row r="4" customFormat="false" ht="31.5" hidden="false" customHeight="true" outlineLevel="0" collapsed="false">
      <c r="A4" s="24" t="s">
        <v>44</v>
      </c>
      <c r="B4" s="24" t="s">
        <v>45</v>
      </c>
      <c r="C4" s="24" t="s">
        <v>46</v>
      </c>
      <c r="D4" s="24" t="s">
        <v>47</v>
      </c>
      <c r="E4" s="24" t="s">
        <v>48</v>
      </c>
      <c r="F4" s="24" t="s">
        <v>72</v>
      </c>
      <c r="G4" s="24" t="s">
        <v>73</v>
      </c>
      <c r="H4" s="24" t="s">
        <v>74</v>
      </c>
    </row>
    <row r="5" customFormat="false" ht="15" hidden="false" customHeight="false" outlineLevel="0" collapsed="false">
      <c r="A5" s="15" t="str">
        <f aca="false">'Process Steps Input'!A5</f>
        <v>Client Onboarding</v>
      </c>
      <c r="B5" s="25" t="n">
        <f aca="false">'Process Steps Input'!B5</f>
        <v>1</v>
      </c>
      <c r="C5" s="15" t="str">
        <f aca="false">'Process Steps Input'!C5</f>
        <v>Send welcome packet &amp; contract</v>
      </c>
      <c r="D5" s="26" t="n">
        <f aca="false">'Process Steps Input'!D5</f>
        <v>0.5</v>
      </c>
      <c r="E5" s="26" t="n">
        <f aca="false">'Process Steps Input'!E5</f>
        <v>4</v>
      </c>
      <c r="F5" s="26" t="n">
        <f aca="false">D5+E5</f>
        <v>4.5</v>
      </c>
      <c r="G5" s="27" t="n">
        <f aca="false">IFERROR(F5/SUMIF($A$5:$A$18,A5,$F$5:$F$18),"")</f>
        <v>0.141732283464567</v>
      </c>
      <c r="H5" s="28" t="str">
        <f aca="false">IF(E5&gt;=8,"Bottleneck",IF(E5&gt;=2,"Minor Delay","Fast"))</f>
        <v>Minor Delay</v>
      </c>
    </row>
    <row r="6" customFormat="false" ht="15" hidden="false" customHeight="false" outlineLevel="0" collapsed="false">
      <c r="A6" s="15" t="str">
        <f aca="false">'Process Steps Input'!A6</f>
        <v>Client Onboarding</v>
      </c>
      <c r="B6" s="25" t="n">
        <f aca="false">'Process Steps Input'!B6</f>
        <v>2</v>
      </c>
      <c r="C6" s="15" t="str">
        <f aca="false">'Process Steps Input'!C6</f>
        <v>Collect signed contract &amp; payment info</v>
      </c>
      <c r="D6" s="26" t="n">
        <f aca="false">'Process Steps Input'!D6</f>
        <v>0.5</v>
      </c>
      <c r="E6" s="26" t="n">
        <f aca="false">'Process Steps Input'!E6</f>
        <v>8</v>
      </c>
      <c r="F6" s="26" t="n">
        <f aca="false">D6+E6</f>
        <v>8.5</v>
      </c>
      <c r="G6" s="27" t="n">
        <f aca="false">IFERROR(F6/SUMIF($A$5:$A$18,A6,$F$5:$F$18),"")</f>
        <v>0.267716535433071</v>
      </c>
      <c r="H6" s="28" t="str">
        <f aca="false">IF(E6&gt;=8,"Bottleneck",IF(E6&gt;=2,"Minor Delay","Fast"))</f>
        <v>Bottleneck</v>
      </c>
    </row>
    <row r="7" customFormat="false" ht="15" hidden="false" customHeight="false" outlineLevel="0" collapsed="false">
      <c r="A7" s="15" t="str">
        <f aca="false">'Process Steps Input'!A7</f>
        <v>Client Onboarding</v>
      </c>
      <c r="B7" s="25" t="n">
        <f aca="false">'Process Steps Input'!B7</f>
        <v>3</v>
      </c>
      <c r="C7" s="15" t="str">
        <f aca="false">'Process Steps Input'!C7</f>
        <v>Internal account setup</v>
      </c>
      <c r="D7" s="26" t="n">
        <f aca="false">'Process Steps Input'!D7</f>
        <v>1</v>
      </c>
      <c r="E7" s="26" t="n">
        <f aca="false">'Process Steps Input'!E7</f>
        <v>2</v>
      </c>
      <c r="F7" s="26" t="n">
        <f aca="false">D7+E7</f>
        <v>3</v>
      </c>
      <c r="G7" s="27" t="n">
        <f aca="false">IFERROR(F7/SUMIF($A$5:$A$18,A7,$F$5:$F$18),"")</f>
        <v>0.094488188976378</v>
      </c>
      <c r="H7" s="28" t="str">
        <f aca="false">IF(E7&gt;=8,"Bottleneck",IF(E7&gt;=2,"Minor Delay","Fast"))</f>
        <v>Minor Delay</v>
      </c>
    </row>
    <row r="8" customFormat="false" ht="15" hidden="false" customHeight="false" outlineLevel="0" collapsed="false">
      <c r="A8" s="15" t="str">
        <f aca="false">'Process Steps Input'!A8</f>
        <v>Client Onboarding</v>
      </c>
      <c r="B8" s="25" t="n">
        <f aca="false">'Process Steps Input'!B8</f>
        <v>4</v>
      </c>
      <c r="C8" s="15" t="str">
        <f aca="false">'Process Steps Input'!C8</f>
        <v>Schedule kickoff call</v>
      </c>
      <c r="D8" s="26" t="n">
        <f aca="false">'Process Steps Input'!D8</f>
        <v>0.25</v>
      </c>
      <c r="E8" s="26" t="n">
        <f aca="false">'Process Steps Input'!E8</f>
        <v>6</v>
      </c>
      <c r="F8" s="26" t="n">
        <f aca="false">D8+E8</f>
        <v>6.25</v>
      </c>
      <c r="G8" s="27" t="n">
        <f aca="false">IFERROR(F8/SUMIF($A$5:$A$18,A8,$F$5:$F$18),"")</f>
        <v>0.196850393700787</v>
      </c>
      <c r="H8" s="28" t="str">
        <f aca="false">IF(E8&gt;=8,"Bottleneck",IF(E8&gt;=2,"Minor Delay","Fast"))</f>
        <v>Minor Delay</v>
      </c>
    </row>
    <row r="9" customFormat="false" ht="15" hidden="false" customHeight="false" outlineLevel="0" collapsed="false">
      <c r="A9" s="15" t="str">
        <f aca="false">'Process Steps Input'!A9</f>
        <v>Client Onboarding</v>
      </c>
      <c r="B9" s="25" t="n">
        <f aca="false">'Process Steps Input'!B9</f>
        <v>5</v>
      </c>
      <c r="C9" s="15" t="str">
        <f aca="false">'Process Steps Input'!C9</f>
        <v>Hold kickoff call</v>
      </c>
      <c r="D9" s="26" t="n">
        <f aca="false">'Process Steps Input'!D9</f>
        <v>1</v>
      </c>
      <c r="E9" s="26" t="n">
        <f aca="false">'Process Steps Input'!E9</f>
        <v>0.5</v>
      </c>
      <c r="F9" s="26" t="n">
        <f aca="false">D9+E9</f>
        <v>1.5</v>
      </c>
      <c r="G9" s="27" t="n">
        <f aca="false">IFERROR(F9/SUMIF($A$5:$A$18,A9,$F$5:$F$18),"")</f>
        <v>0.047244094488189</v>
      </c>
      <c r="H9" s="28" t="str">
        <f aca="false">IF(E9&gt;=8,"Bottleneck",IF(E9&gt;=2,"Minor Delay","Fast"))</f>
        <v>Fast</v>
      </c>
    </row>
    <row r="10" customFormat="false" ht="15" hidden="false" customHeight="false" outlineLevel="0" collapsed="false">
      <c r="A10" s="15" t="str">
        <f aca="false">'Process Steps Input'!A10</f>
        <v>Client Onboarding</v>
      </c>
      <c r="B10" s="25" t="n">
        <f aca="false">'Process Steps Input'!B10</f>
        <v>6</v>
      </c>
      <c r="C10" s="15" t="str">
        <f aca="false">'Process Steps Input'!C10</f>
        <v>Provision systems/tool access</v>
      </c>
      <c r="D10" s="26" t="n">
        <f aca="false">'Process Steps Input'!D10</f>
        <v>0.75</v>
      </c>
      <c r="E10" s="26" t="n">
        <f aca="false">'Process Steps Input'!E10</f>
        <v>3</v>
      </c>
      <c r="F10" s="26" t="n">
        <f aca="false">D10+E10</f>
        <v>3.75</v>
      </c>
      <c r="G10" s="27" t="n">
        <f aca="false">IFERROR(F10/SUMIF($A$5:$A$18,A10,$F$5:$F$18),"")</f>
        <v>0.118110236220472</v>
      </c>
      <c r="H10" s="28" t="str">
        <f aca="false">IF(E10&gt;=8,"Bottleneck",IF(E10&gt;=2,"Minor Delay","Fast"))</f>
        <v>Minor Delay</v>
      </c>
    </row>
    <row r="11" customFormat="false" ht="15" hidden="false" customHeight="false" outlineLevel="0" collapsed="false">
      <c r="A11" s="15" t="str">
        <f aca="false">'Process Steps Input'!A11</f>
        <v>Client Onboarding</v>
      </c>
      <c r="B11" s="25" t="n">
        <f aca="false">'Process Steps Input'!B11</f>
        <v>7</v>
      </c>
      <c r="C11" s="15" t="str">
        <f aca="false">'Process Steps Input'!C11</f>
        <v>Send welcome deliverable/report</v>
      </c>
      <c r="D11" s="26" t="n">
        <f aca="false">'Process Steps Input'!D11</f>
        <v>1</v>
      </c>
      <c r="E11" s="26" t="n">
        <f aca="false">'Process Steps Input'!E11</f>
        <v>2</v>
      </c>
      <c r="F11" s="26" t="n">
        <f aca="false">D11+E11</f>
        <v>3</v>
      </c>
      <c r="G11" s="27" t="n">
        <f aca="false">IFERROR(F11/SUMIF($A$5:$A$18,A11,$F$5:$F$18),"")</f>
        <v>0.094488188976378</v>
      </c>
      <c r="H11" s="28" t="str">
        <f aca="false">IF(E11&gt;=8,"Bottleneck",IF(E11&gt;=2,"Minor Delay","Fast"))</f>
        <v>Minor Delay</v>
      </c>
    </row>
    <row r="12" customFormat="false" ht="15" hidden="false" customHeight="false" outlineLevel="0" collapsed="false">
      <c r="A12" s="15" t="str">
        <f aca="false">'Process Steps Input'!A12</f>
        <v>Client Onboarding</v>
      </c>
      <c r="B12" s="25" t="n">
        <f aca="false">'Process Steps Input'!B12</f>
        <v>8</v>
      </c>
      <c r="C12" s="15" t="str">
        <f aca="false">'Process Steps Input'!C12</f>
        <v>Schedule 30-day check-in</v>
      </c>
      <c r="D12" s="26" t="n">
        <f aca="false">'Process Steps Input'!D12</f>
        <v>0.25</v>
      </c>
      <c r="E12" s="26" t="n">
        <f aca="false">'Process Steps Input'!E12</f>
        <v>1</v>
      </c>
      <c r="F12" s="26" t="n">
        <f aca="false">D12+E12</f>
        <v>1.25</v>
      </c>
      <c r="G12" s="27" t="n">
        <f aca="false">IFERROR(F12/SUMIF($A$5:$A$18,A12,$F$5:$F$18),"")</f>
        <v>0.0393700787401575</v>
      </c>
      <c r="H12" s="28" t="str">
        <f aca="false">IF(E12&gt;=8,"Bottleneck",IF(E12&gt;=2,"Minor Delay","Fast"))</f>
        <v>Fast</v>
      </c>
    </row>
    <row r="13" customFormat="false" ht="15" hidden="false" customHeight="false" outlineLevel="0" collapsed="false">
      <c r="A13" s="15" t="str">
        <f aca="false">'Process Steps Input'!A13</f>
        <v>Invoice Processing / AR</v>
      </c>
      <c r="B13" s="25" t="n">
        <f aca="false">'Process Steps Input'!B13</f>
        <v>1</v>
      </c>
      <c r="C13" s="15" t="str">
        <f aca="false">'Process Steps Input'!C13</f>
        <v>Draft invoice</v>
      </c>
      <c r="D13" s="26" t="n">
        <f aca="false">'Process Steps Input'!D13</f>
        <v>0.5</v>
      </c>
      <c r="E13" s="26" t="n">
        <f aca="false">'Process Steps Input'!E13</f>
        <v>0.5</v>
      </c>
      <c r="F13" s="26" t="n">
        <f aca="false">D13+E13</f>
        <v>1</v>
      </c>
      <c r="G13" s="27" t="n">
        <f aca="false">IFERROR(F13/SUMIF($A$5:$A$18,A13,$F$5:$F$18),"")</f>
        <v>0.0175131348511384</v>
      </c>
      <c r="H13" s="28" t="str">
        <f aca="false">IF(E13&gt;=8,"Bottleneck",IF(E13&gt;=2,"Minor Delay","Fast"))</f>
        <v>Fast</v>
      </c>
    </row>
    <row r="14" customFormat="false" ht="15" hidden="false" customHeight="false" outlineLevel="0" collapsed="false">
      <c r="A14" s="15" t="str">
        <f aca="false">'Process Steps Input'!A14</f>
        <v>Invoice Processing / AR</v>
      </c>
      <c r="B14" s="25" t="n">
        <f aca="false">'Process Steps Input'!B14</f>
        <v>2</v>
      </c>
      <c r="C14" s="15" t="str">
        <f aca="false">'Process Steps Input'!C14</f>
        <v>Internal review &amp; approval</v>
      </c>
      <c r="D14" s="26" t="n">
        <f aca="false">'Process Steps Input'!D14</f>
        <v>0.25</v>
      </c>
      <c r="E14" s="26" t="n">
        <f aca="false">'Process Steps Input'!E14</f>
        <v>4</v>
      </c>
      <c r="F14" s="26" t="n">
        <f aca="false">D14+E14</f>
        <v>4.25</v>
      </c>
      <c r="G14" s="27" t="n">
        <f aca="false">IFERROR(F14/SUMIF($A$5:$A$18,A14,$F$5:$F$18),"")</f>
        <v>0.074430823117338</v>
      </c>
      <c r="H14" s="28" t="str">
        <f aca="false">IF(E14&gt;=8,"Bottleneck",IF(E14&gt;=2,"Minor Delay","Fast"))</f>
        <v>Minor Delay</v>
      </c>
    </row>
    <row r="15" customFormat="false" ht="15" hidden="false" customHeight="false" outlineLevel="0" collapsed="false">
      <c r="A15" s="15" t="str">
        <f aca="false">'Process Steps Input'!A15</f>
        <v>Invoice Processing / AR</v>
      </c>
      <c r="B15" s="25" t="n">
        <f aca="false">'Process Steps Input'!B15</f>
        <v>3</v>
      </c>
      <c r="C15" s="15" t="str">
        <f aca="false">'Process Steps Input'!C15</f>
        <v>Send invoice to client</v>
      </c>
      <c r="D15" s="26" t="n">
        <f aca="false">'Process Steps Input'!D15</f>
        <v>0.1</v>
      </c>
      <c r="E15" s="26" t="n">
        <f aca="false">'Process Steps Input'!E15</f>
        <v>0</v>
      </c>
      <c r="F15" s="26" t="n">
        <f aca="false">D15+E15</f>
        <v>0.1</v>
      </c>
      <c r="G15" s="27" t="n">
        <f aca="false">IFERROR(F15/SUMIF($A$5:$A$18,A15,$F$5:$F$18),"")</f>
        <v>0.00175131348511384</v>
      </c>
      <c r="H15" s="28" t="str">
        <f aca="false">IF(E15&gt;=8,"Bottleneck",IF(E15&gt;=2,"Minor Delay","Fast"))</f>
        <v>Fast</v>
      </c>
    </row>
    <row r="16" customFormat="false" ht="15" hidden="false" customHeight="false" outlineLevel="0" collapsed="false">
      <c r="A16" s="15" t="str">
        <f aca="false">'Process Steps Input'!A16</f>
        <v>Invoice Processing / AR</v>
      </c>
      <c r="B16" s="25" t="n">
        <f aca="false">'Process Steps Input'!B16</f>
        <v>4</v>
      </c>
      <c r="C16" s="15" t="str">
        <f aca="false">'Process Steps Input'!C16</f>
        <v>Await client review &amp; approval</v>
      </c>
      <c r="D16" s="26" t="n">
        <f aca="false">'Process Steps Input'!D16</f>
        <v>0</v>
      </c>
      <c r="E16" s="26" t="n">
        <f aca="false">'Process Steps Input'!E16</f>
        <v>48</v>
      </c>
      <c r="F16" s="26" t="n">
        <f aca="false">D16+E16</f>
        <v>48</v>
      </c>
      <c r="G16" s="27" t="n">
        <f aca="false">IFERROR(F16/SUMIF($A$5:$A$18,A16,$F$5:$F$18),"")</f>
        <v>0.840630472854641</v>
      </c>
      <c r="H16" s="28" t="str">
        <f aca="false">IF(E16&gt;=8,"Bottleneck",IF(E16&gt;=2,"Minor Delay","Fast"))</f>
        <v>Bottleneck</v>
      </c>
    </row>
    <row r="17" customFormat="false" ht="15" hidden="false" customHeight="false" outlineLevel="0" collapsed="false">
      <c r="A17" s="15" t="str">
        <f aca="false">'Process Steps Input'!A17</f>
        <v>Invoice Processing / AR</v>
      </c>
      <c r="B17" s="25" t="n">
        <f aca="false">'Process Steps Input'!B17</f>
        <v>5</v>
      </c>
      <c r="C17" s="15" t="str">
        <f aca="false">'Process Steps Input'!C17</f>
        <v>Process payment</v>
      </c>
      <c r="D17" s="26" t="n">
        <f aca="false">'Process Steps Input'!D17</f>
        <v>0.25</v>
      </c>
      <c r="E17" s="26" t="n">
        <f aca="false">'Process Steps Input'!E17</f>
        <v>2</v>
      </c>
      <c r="F17" s="26" t="n">
        <f aca="false">D17+E17</f>
        <v>2.25</v>
      </c>
      <c r="G17" s="27" t="n">
        <f aca="false">IFERROR(F17/SUMIF($A$5:$A$18,A17,$F$5:$F$18),"")</f>
        <v>0.0394045534150613</v>
      </c>
      <c r="H17" s="28" t="str">
        <f aca="false">IF(E17&gt;=8,"Bottleneck",IF(E17&gt;=2,"Minor Delay","Fast"))</f>
        <v>Minor Delay</v>
      </c>
    </row>
    <row r="18" customFormat="false" ht="15" hidden="false" customHeight="false" outlineLevel="0" collapsed="false">
      <c r="A18" s="15" t="str">
        <f aca="false">'Process Steps Input'!A18</f>
        <v>Invoice Processing / AR</v>
      </c>
      <c r="B18" s="25" t="n">
        <f aca="false">'Process Steps Input'!B18</f>
        <v>6</v>
      </c>
      <c r="C18" s="15" t="str">
        <f aca="false">'Process Steps Input'!C18</f>
        <v>Reconcile &amp; close</v>
      </c>
      <c r="D18" s="26" t="n">
        <f aca="false">'Process Steps Input'!D18</f>
        <v>0.5</v>
      </c>
      <c r="E18" s="26" t="n">
        <f aca="false">'Process Steps Input'!E18</f>
        <v>1</v>
      </c>
      <c r="F18" s="26" t="n">
        <f aca="false">D18+E18</f>
        <v>1.5</v>
      </c>
      <c r="G18" s="27" t="n">
        <f aca="false">IFERROR(F18/SUMIF($A$5:$A$18,A18,$F$5:$F$18),"")</f>
        <v>0.0262697022767075</v>
      </c>
      <c r="H18" s="28" t="str">
        <f aca="false">IF(E18&gt;=8,"Bottleneck",IF(E18&gt;=2,"Minor Delay","Fast"))</f>
        <v>Fast</v>
      </c>
    </row>
  </sheetData>
  <mergeCells count="2">
    <mergeCell ref="A1:H1"/>
    <mergeCell ref="A2:H2"/>
  </mergeCells>
  <conditionalFormatting sqref="H5:H18">
    <cfRule type="expression" priority="2" aboveAverage="0" equalAverage="0" bottom="0" percent="0" rank="0" text="" dxfId="4">
      <formula>H5="Bottleneck"</formula>
    </cfRule>
    <cfRule type="expression" priority="3" aboveAverage="0" equalAverage="0" bottom="0" percent="0" rank="0" text="" dxfId="5">
      <formula>H5="Minor Delay"</formula>
    </cfRule>
    <cfRule type="expression" priority="4" aboveAverage="0" equalAverage="0" bottom="0" percent="0" rank="0" text="" dxfId="6">
      <formula>H5="Fast"</formula>
    </cfRule>
  </conditionalFormatting>
  <conditionalFormatting sqref="E5:E18">
    <cfRule type="colorScale" priority="5">
      <colorScale>
        <cfvo type="min" val="0"/>
        <cfvo type="percentile" val="50"/>
        <cfvo type="max" val="0"/>
        <color rgb="FFDCEEED"/>
        <color rgb="FFFFF6BF"/>
        <color rgb="FFF5E1DF"/>
      </colorScale>
    </cfRule>
  </conditionalFormatting>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6" min="2" style="0" width="16"/>
    <col collapsed="false" customWidth="true" hidden="false" outlineLevel="0" max="7" min="7" style="0" width="3"/>
  </cols>
  <sheetData>
    <row r="1" customFormat="false" ht="25.5" hidden="false" customHeight="true" outlineLevel="0" collapsed="false">
      <c r="A1" s="13" t="s">
        <v>75</v>
      </c>
      <c r="B1" s="13"/>
      <c r="C1" s="13"/>
      <c r="D1" s="13"/>
      <c r="E1" s="13"/>
      <c r="F1" s="13"/>
    </row>
    <row r="2" customFormat="false" ht="15.75" hidden="false" customHeight="true" outlineLevel="0" collapsed="false">
      <c r="A2" s="10" t="s">
        <v>76</v>
      </c>
      <c r="B2" s="10"/>
      <c r="C2" s="10"/>
      <c r="D2" s="10"/>
      <c r="E2" s="10"/>
      <c r="F2" s="10"/>
    </row>
    <row r="4" customFormat="false" ht="31.5" hidden="false" customHeight="true" outlineLevel="0" collapsed="false">
      <c r="A4" s="24" t="s">
        <v>77</v>
      </c>
      <c r="B4" s="24" t="s">
        <v>78</v>
      </c>
      <c r="C4" s="24" t="s">
        <v>79</v>
      </c>
      <c r="D4" s="24" t="s">
        <v>80</v>
      </c>
      <c r="E4" s="24" t="s">
        <v>81</v>
      </c>
    </row>
    <row r="5" customFormat="false" ht="30" hidden="false" customHeight="true" outlineLevel="0" collapsed="false">
      <c r="A5" s="29" t="n">
        <f aca="false">COUNTA('Cycle Time Analysis'!A5:A18)</f>
        <v>14</v>
      </c>
      <c r="B5" s="30" t="n">
        <f aca="false">SUM('Cycle Time Analysis'!D5:D18)</f>
        <v>6.85</v>
      </c>
      <c r="C5" s="30" t="n">
        <f aca="false">SUM('Cycle Time Analysis'!E5:E18)</f>
        <v>82</v>
      </c>
      <c r="D5" s="31" t="n">
        <f aca="false">SUM('Cycle Time Analysis'!D5:D18)/SUM('Cycle Time Analysis'!F5:F18)</f>
        <v>0.0770962296004502</v>
      </c>
      <c r="E5" s="29" t="n">
        <f aca="false">COUNTIF('Cycle Time Analysis'!H5:H18,"Bottleneck")</f>
        <v>2</v>
      </c>
    </row>
    <row r="7" customFormat="false" ht="21.75" hidden="false" customHeight="true" outlineLevel="0" collapsed="false">
      <c r="A7" s="3" t="s">
        <v>82</v>
      </c>
      <c r="B7" s="3"/>
      <c r="C7" s="3"/>
      <c r="D7" s="3"/>
      <c r="E7" s="3"/>
      <c r="F7" s="3"/>
    </row>
    <row r="8" customFormat="false" ht="30" hidden="false" customHeight="true" outlineLevel="0" collapsed="false">
      <c r="A8" s="14" t="s">
        <v>44</v>
      </c>
      <c r="B8" s="14" t="s">
        <v>83</v>
      </c>
      <c r="C8" s="14" t="s">
        <v>47</v>
      </c>
      <c r="D8" s="14" t="s">
        <v>84</v>
      </c>
      <c r="E8" s="14" t="s">
        <v>85</v>
      </c>
      <c r="F8" s="14" t="s">
        <v>74</v>
      </c>
    </row>
    <row r="9" customFormat="false" ht="15" hidden="false" customHeight="false" outlineLevel="0" collapsed="false">
      <c r="A9" s="15" t="s">
        <v>33</v>
      </c>
      <c r="B9" s="32" t="n">
        <f aca="false">SUMIF('Cycle Time Analysis'!$A$5:$A$18,A9,'Cycle Time Analysis'!$F$5:$F$18)</f>
        <v>31.75</v>
      </c>
      <c r="C9" s="32" t="n">
        <f aca="false">SUMIF('Cycle Time Analysis'!$A$5:$A$18,A9,'Cycle Time Analysis'!$D$5:$D$18)</f>
        <v>5.25</v>
      </c>
      <c r="D9" s="33" t="n">
        <f aca="false">IFERROR(C9/B9,"")</f>
        <v>0.165354330708661</v>
      </c>
      <c r="E9" s="33" t="n">
        <f aca="false">IFERROR(VLOOKUP(A9,'Process Benchmarks'!$A$5:$C$12,2,FALSE()),"")</f>
        <v>0.35</v>
      </c>
      <c r="F9" s="34" t="str">
        <f aca="false">IFERROR(IF(D9&gt;=E9,"At/Above Target","Below Target"),"")</f>
        <v>Below Target</v>
      </c>
    </row>
    <row r="10" customFormat="false" ht="15" hidden="false" customHeight="false" outlineLevel="0" collapsed="false">
      <c r="A10" s="15" t="s">
        <v>35</v>
      </c>
      <c r="B10" s="32" t="n">
        <f aca="false">SUMIF('Cycle Time Analysis'!$A$5:$A$18,A10,'Cycle Time Analysis'!$F$5:$F$18)</f>
        <v>57.1</v>
      </c>
      <c r="C10" s="32" t="n">
        <f aca="false">SUMIF('Cycle Time Analysis'!$A$5:$A$18,A10,'Cycle Time Analysis'!$D$5:$D$18)</f>
        <v>1.6</v>
      </c>
      <c r="D10" s="33" t="n">
        <f aca="false">IFERROR(C10/B10,"")</f>
        <v>0.0280210157618214</v>
      </c>
      <c r="E10" s="33" t="n">
        <f aca="false">IFERROR(VLOOKUP(A10,'Process Benchmarks'!$A$5:$C$12,2,FALSE()),"")</f>
        <v>0.3</v>
      </c>
      <c r="F10" s="34" t="str">
        <f aca="false">IFERROR(IF(D10&gt;=E10,"At/Above Target","Below Target"),"")</f>
        <v>Below Target</v>
      </c>
    </row>
    <row r="34" customFormat="false" ht="15" hidden="false" customHeight="false" outlineLevel="0" collapsed="false">
      <c r="A34" s="35" t="s">
        <v>27</v>
      </c>
      <c r="B34" s="35"/>
      <c r="C34" s="35"/>
      <c r="D34" s="35"/>
      <c r="E34" s="35"/>
      <c r="F34" s="35"/>
    </row>
  </sheetData>
  <mergeCells count="4">
    <mergeCell ref="A1:F1"/>
    <mergeCell ref="A2:F2"/>
    <mergeCell ref="A7:F7"/>
    <mergeCell ref="A34:F34"/>
  </mergeCells>
  <conditionalFormatting sqref="F9:F10">
    <cfRule type="expression" priority="2" aboveAverage="0" equalAverage="0" bottom="0" percent="0" rank="0" text="" dxfId="4">
      <formula>F9="Below Target"</formula>
    </cfRule>
    <cfRule type="expression" priority="3" aboveAverage="0" equalAverage="0" bottom="0" percent="0" rank="0" text="" dxfId="6">
      <formula>F9="At/Above Target"</formula>
    </cfRule>
  </conditionalFormatting>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2026-09-10T19:28:51Z</dcterms:created>
  <dc:creator>openpyxl</dc:creator>
  <dc:description/>
  <dc:language>en-US</dc:language>
  <cp:lastModifiedBy/>
  <dcterms:modified xsi:type="dcterms:W3CDTF">2026-09-10T19:28:53Z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